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Sam Calandra\Documents\Personal\Town of Hudson\Finance Committee\FY 2024\"/>
    </mc:Choice>
  </mc:AlternateContent>
  <xr:revisionPtr revIDLastSave="0" documentId="13_ncr:1_{5CA4778D-DB4B-482E-96BD-68D37D5738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7" i="1"/>
  <c r="D3" i="1"/>
  <c r="D4" i="1"/>
  <c r="D5" i="1"/>
  <c r="E5" i="1" s="1"/>
  <c r="D6" i="1"/>
  <c r="E6" i="1" s="1"/>
  <c r="D7" i="1"/>
  <c r="D2" i="1"/>
  <c r="E2" i="1" s="1"/>
  <c r="B10" i="1"/>
  <c r="E11" i="1" l="1"/>
  <c r="E13" i="1" s="1"/>
  <c r="F2" i="1" l="1"/>
  <c r="F4" i="1"/>
  <c r="G4" i="1" s="1"/>
  <c r="H4" i="1" s="1"/>
  <c r="I4" i="1" s="1"/>
  <c r="F6" i="1"/>
  <c r="G6" i="1" s="1"/>
  <c r="H6" i="1" s="1"/>
  <c r="I6" i="1" s="1"/>
  <c r="F7" i="1"/>
  <c r="G7" i="1" s="1"/>
  <c r="H7" i="1" s="1"/>
  <c r="I7" i="1" s="1"/>
  <c r="F5" i="1"/>
  <c r="G5" i="1" s="1"/>
  <c r="H5" i="1" s="1"/>
  <c r="I5" i="1" s="1"/>
  <c r="F3" i="1"/>
  <c r="G3" i="1" s="1"/>
  <c r="H3" i="1" s="1"/>
  <c r="I3" i="1" s="1"/>
  <c r="G2" i="1" l="1"/>
  <c r="F9" i="1"/>
  <c r="H2" i="1" l="1"/>
  <c r="I2" i="1" s="1"/>
  <c r="I9" i="1" s="1"/>
  <c r="G9" i="1"/>
</calcChain>
</file>

<file path=xl/sharedStrings.xml><?xml version="1.0" encoding="utf-8"?>
<sst xmlns="http://schemas.openxmlformats.org/spreadsheetml/2006/main" count="20" uniqueCount="20">
  <si>
    <t>NB -S</t>
  </si>
  <si>
    <t>NB-F</t>
  </si>
  <si>
    <t>BC-S</t>
  </si>
  <si>
    <t>BC-F</t>
  </si>
  <si>
    <t>BCE-S</t>
  </si>
  <si>
    <t>BCE-F</t>
  </si>
  <si>
    <t>PLAN</t>
  </si>
  <si>
    <t>PARTICIPANTS</t>
  </si>
  <si>
    <t>Mitagation</t>
  </si>
  <si>
    <t>% paid  each tier</t>
  </si>
  <si>
    <t>Mitigation Share</t>
  </si>
  <si>
    <t>Each member share</t>
  </si>
  <si>
    <t xml:space="preserve">total </t>
  </si>
  <si>
    <t xml:space="preserve">medex- not inluded in Mitigation </t>
  </si>
  <si>
    <t>CPM</t>
  </si>
  <si>
    <t>CPY</t>
  </si>
  <si>
    <t>total paid - members</t>
  </si>
  <si>
    <t xml:space="preserve">cpm - cost per month </t>
  </si>
  <si>
    <t>cpy - cost per year</t>
  </si>
  <si>
    <t>25%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</si>
</sst>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Normal="100" workbookViewId="0">
      <pane ySplit="1" topLeftCell="A2" activePane="bottomLeft" state="frozen"/>
      <selection pane="bottomLeft" activeCell="I9" sqref="I9"/>
    </sheetView>
  </sheetViews>
  <sheetFormatPr defaultRowHeight="14.5" x14ac:dyDescent="0.35"/>
  <cols>
    <col min="1" max="1" width="14.453125" customWidth="1"/>
    <col min="2" max="2" width="14.08984375" customWidth="1"/>
    <col min="3" max="3" width="15.1796875" style="1" customWidth="1"/>
    <col min="4" max="4" width="17.54296875" customWidth="1"/>
    <col min="5" max="5" width="18.81640625" style="2" customWidth="1"/>
    <col min="6" max="6" width="16.08984375" style="3" customWidth="1"/>
    <col min="7" max="7" width="15" style="1" customWidth="1"/>
    <col min="8" max="8" width="17.08984375" style="4" customWidth="1"/>
    <col min="9" max="9" width="13.81640625" customWidth="1"/>
  </cols>
  <sheetData>
    <row r="1" spans="1:9" x14ac:dyDescent="0.35">
      <c r="A1" s="6" t="s">
        <v>6</v>
      </c>
      <c r="B1" s="6" t="s">
        <v>7</v>
      </c>
      <c r="C1" s="7" t="s">
        <v>14</v>
      </c>
      <c r="D1" s="6" t="s">
        <v>15</v>
      </c>
      <c r="E1" s="8" t="s">
        <v>16</v>
      </c>
      <c r="F1" s="9" t="s">
        <v>9</v>
      </c>
      <c r="G1" s="7" t="s">
        <v>10</v>
      </c>
      <c r="H1" s="10" t="s">
        <v>11</v>
      </c>
      <c r="I1" s="6" t="s">
        <v>12</v>
      </c>
    </row>
    <row r="2" spans="1:9" x14ac:dyDescent="0.35">
      <c r="A2" t="s">
        <v>0</v>
      </c>
      <c r="B2">
        <v>153</v>
      </c>
      <c r="C2" s="1">
        <v>567.21</v>
      </c>
      <c r="D2" s="1">
        <f>12*C2</f>
        <v>6806.52</v>
      </c>
      <c r="E2" s="2">
        <f>B2*D2</f>
        <v>1041397.56</v>
      </c>
      <c r="F2" s="3">
        <f>E2/E11</f>
        <v>0.22947838968250756</v>
      </c>
      <c r="G2" s="1">
        <f>F2*E15</f>
        <v>109817.11286095367</v>
      </c>
      <c r="H2" s="5">
        <f>G2/B2</f>
        <v>717.75890758793253</v>
      </c>
      <c r="I2" s="1">
        <f>H2*B2</f>
        <v>109817.11286095368</v>
      </c>
    </row>
    <row r="3" spans="1:9" x14ac:dyDescent="0.35">
      <c r="A3" t="s">
        <v>1</v>
      </c>
      <c r="B3">
        <v>128</v>
      </c>
      <c r="C3" s="1">
        <v>1458.78</v>
      </c>
      <c r="D3" s="1">
        <f t="shared" ref="D3:D7" si="0">12*C3</f>
        <v>17505.36</v>
      </c>
      <c r="E3" s="2">
        <f t="shared" ref="E3:E7" si="1">B3*D3</f>
        <v>2240686.0800000001</v>
      </c>
      <c r="F3" s="3">
        <f>E3/E11</f>
        <v>0.49374902839450696</v>
      </c>
      <c r="G3" s="1">
        <f>F3*E15</f>
        <v>236284.09128721969</v>
      </c>
      <c r="H3" s="5">
        <f t="shared" ref="H3:H7" si="2">G3/B3</f>
        <v>1845.9694631814039</v>
      </c>
      <c r="I3" s="1">
        <f t="shared" ref="I3:I7" si="3">H3*B3</f>
        <v>236284.09128721969</v>
      </c>
    </row>
    <row r="4" spans="1:9" x14ac:dyDescent="0.35">
      <c r="A4" t="s">
        <v>2</v>
      </c>
      <c r="B4">
        <v>8</v>
      </c>
      <c r="C4" s="1">
        <v>611.30999999999995</v>
      </c>
      <c r="D4" s="1">
        <f t="shared" si="0"/>
        <v>7335.7199999999993</v>
      </c>
      <c r="E4" s="2">
        <f t="shared" si="1"/>
        <v>58685.759999999995</v>
      </c>
      <c r="F4" s="3">
        <f>E4/E11</f>
        <v>1.2931769978502842E-2</v>
      </c>
      <c r="G4" s="1">
        <f>F4*E15</f>
        <v>6188.5114549825139</v>
      </c>
      <c r="H4" s="5">
        <f t="shared" si="2"/>
        <v>773.56393187281424</v>
      </c>
      <c r="I4" s="1">
        <f t="shared" si="3"/>
        <v>6188.5114549825139</v>
      </c>
    </row>
    <row r="5" spans="1:9" x14ac:dyDescent="0.35">
      <c r="A5" t="s">
        <v>3</v>
      </c>
      <c r="B5">
        <v>21</v>
      </c>
      <c r="C5" s="1">
        <v>1565.28</v>
      </c>
      <c r="D5" s="1">
        <f t="shared" si="0"/>
        <v>18783.36</v>
      </c>
      <c r="E5" s="2">
        <f t="shared" si="1"/>
        <v>394450.56</v>
      </c>
      <c r="F5" s="3">
        <f>E5/E11</f>
        <v>8.6919619168459847E-2</v>
      </c>
      <c r="G5" s="1">
        <f>F5*E15</f>
        <v>41595.470672685631</v>
      </c>
      <c r="H5" s="5">
        <f t="shared" si="2"/>
        <v>1980.7366986993159</v>
      </c>
      <c r="I5" s="1">
        <f t="shared" si="3"/>
        <v>41595.470672685631</v>
      </c>
    </row>
    <row r="6" spans="1:9" x14ac:dyDescent="0.35">
      <c r="A6" t="s">
        <v>4</v>
      </c>
      <c r="B6">
        <v>30</v>
      </c>
      <c r="C6" s="1">
        <v>655.84</v>
      </c>
      <c r="D6" s="1">
        <f t="shared" si="0"/>
        <v>7870.08</v>
      </c>
      <c r="E6" s="2">
        <f t="shared" si="1"/>
        <v>236102.39999999999</v>
      </c>
      <c r="F6" s="3">
        <f>E6/E11</f>
        <v>5.2026623292813615E-2</v>
      </c>
      <c r="G6" s="1">
        <f>F6*E15</f>
        <v>24897.392603399247</v>
      </c>
      <c r="H6" s="5">
        <f t="shared" si="2"/>
        <v>829.91308677997483</v>
      </c>
      <c r="I6" s="1">
        <f t="shared" si="3"/>
        <v>24897.392603399247</v>
      </c>
    </row>
    <row r="7" spans="1:9" x14ac:dyDescent="0.35">
      <c r="A7" t="s">
        <v>5</v>
      </c>
      <c r="B7">
        <v>28</v>
      </c>
      <c r="C7" s="1">
        <v>1686.86</v>
      </c>
      <c r="D7" s="1">
        <f t="shared" si="0"/>
        <v>20242.32</v>
      </c>
      <c r="E7" s="2">
        <f t="shared" si="1"/>
        <v>566784.96</v>
      </c>
      <c r="F7" s="3">
        <f>E7/E11</f>
        <v>0.12489456948320912</v>
      </c>
      <c r="G7" s="1">
        <f>F7*E15</f>
        <v>59768.421120759209</v>
      </c>
      <c r="H7" s="5">
        <f t="shared" si="2"/>
        <v>2134.586468598543</v>
      </c>
      <c r="I7" s="1">
        <f t="shared" si="3"/>
        <v>59768.421120759202</v>
      </c>
    </row>
    <row r="9" spans="1:9" x14ac:dyDescent="0.35">
      <c r="F9" s="3">
        <f>SUM(F2:F8)</f>
        <v>0.99999999999999989</v>
      </c>
      <c r="G9" s="1">
        <f>SUM(G2:G8)</f>
        <v>478550.99999999994</v>
      </c>
      <c r="I9" s="1">
        <f>SUM(I2:I8)</f>
        <v>478551</v>
      </c>
    </row>
    <row r="10" spans="1:9" x14ac:dyDescent="0.35">
      <c r="B10">
        <f>SUM(B2:B9)</f>
        <v>368</v>
      </c>
      <c r="D10" s="1"/>
      <c r="G10" s="11" t="s">
        <v>19</v>
      </c>
    </row>
    <row r="11" spans="1:9" x14ac:dyDescent="0.35">
      <c r="E11" s="2">
        <f>SUM(E2:E10)</f>
        <v>4538107.32</v>
      </c>
    </row>
    <row r="12" spans="1:9" x14ac:dyDescent="0.35">
      <c r="D12" t="s">
        <v>13</v>
      </c>
      <c r="E12" s="2">
        <v>355585</v>
      </c>
    </row>
    <row r="13" spans="1:9" x14ac:dyDescent="0.35">
      <c r="E13" s="2">
        <f>SUM(E11:E12)</f>
        <v>4893692.32</v>
      </c>
    </row>
    <row r="15" spans="1:9" x14ac:dyDescent="0.35">
      <c r="D15" t="s">
        <v>8</v>
      </c>
      <c r="E15" s="2">
        <v>478551</v>
      </c>
    </row>
    <row r="19" spans="2:2" x14ac:dyDescent="0.35">
      <c r="B19" t="s">
        <v>17</v>
      </c>
    </row>
    <row r="20" spans="2:2" x14ac:dyDescent="0.35">
      <c r="B20" t="s">
        <v>18</v>
      </c>
    </row>
  </sheetData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Hudson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Hedison</dc:creator>
  <cp:lastModifiedBy>Sam Calandra</cp:lastModifiedBy>
  <cp:lastPrinted>2023-03-29T12:54:39Z</cp:lastPrinted>
  <dcterms:created xsi:type="dcterms:W3CDTF">2023-03-29T11:58:17Z</dcterms:created>
  <dcterms:modified xsi:type="dcterms:W3CDTF">2023-04-27T23:02:11Z</dcterms:modified>
</cp:coreProperties>
</file>